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735" windowWidth="29040" windowHeight="16440"/>
  </bookViews>
  <sheets>
    <sheet name="Sheet1" sheetId="1" r:id="rId1"/>
  </sheets>
  <definedNames>
    <definedName name="_Hlk102996774" localSheetId="0">Sheet1!$A$1</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G56" i="1" s="1"/>
  <c r="E55" i="1"/>
  <c r="G55" i="1" s="1"/>
  <c r="F55" i="1" s="1"/>
  <c r="E54" i="1"/>
  <c r="G54" i="1" s="1"/>
  <c r="F54" i="1" s="1"/>
  <c r="E53" i="1"/>
  <c r="E52" i="1"/>
  <c r="E51" i="1"/>
  <c r="G51" i="1" s="1"/>
  <c r="F51" i="1" s="1"/>
  <c r="E50" i="1"/>
  <c r="G50" i="1" s="1"/>
  <c r="F50" i="1" s="1"/>
  <c r="E49" i="1"/>
  <c r="G49" i="1" s="1"/>
  <c r="E48" i="1"/>
  <c r="G48" i="1" s="1"/>
  <c r="E47" i="1"/>
  <c r="E46" i="1"/>
  <c r="G46" i="1" s="1"/>
  <c r="F46" i="1" s="1"/>
  <c r="E45" i="1"/>
  <c r="G45" i="1" s="1"/>
  <c r="F45" i="1" s="1"/>
  <c r="E44" i="1"/>
  <c r="G44" i="1" s="1"/>
  <c r="F44" i="1" s="1"/>
  <c r="E43" i="1"/>
  <c r="G43" i="1" s="1"/>
  <c r="E42" i="1"/>
  <c r="E41" i="1"/>
  <c r="G41" i="1" s="1"/>
  <c r="C57" i="1"/>
  <c r="E40" i="1"/>
  <c r="G40" i="1" s="1"/>
  <c r="B57" i="1"/>
  <c r="D57" i="1"/>
  <c r="F43" i="1" l="1"/>
  <c r="G53" i="1"/>
  <c r="F53" i="1" s="1"/>
  <c r="F49" i="1"/>
  <c r="F48" i="1"/>
  <c r="G52" i="1"/>
  <c r="F52" i="1" s="1"/>
  <c r="G47" i="1"/>
  <c r="F47" i="1" s="1"/>
  <c r="G42" i="1"/>
  <c r="F42" i="1" s="1"/>
  <c r="F41" i="1"/>
  <c r="F40" i="1"/>
  <c r="F56" i="1"/>
  <c r="E57" i="1"/>
  <c r="G57" i="1" l="1"/>
  <c r="F59" i="1" s="1"/>
  <c r="F57" i="1"/>
</calcChain>
</file>

<file path=xl/sharedStrings.xml><?xml version="1.0" encoding="utf-8"?>
<sst xmlns="http://schemas.openxmlformats.org/spreadsheetml/2006/main" count="75" uniqueCount="71">
  <si>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</si>
  <si>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</si>
  <si>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</si>
  <si>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</si>
  <si>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</si>
  <si>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</si>
  <si>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</si>
  <si>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</si>
  <si>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</si>
  <si>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</si>
  <si>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</si>
  <si>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</si>
  <si>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</si>
  <si>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</si>
  <si>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</si>
  <si>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</si>
  <si>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</si>
  <si>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</si>
  <si>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</si>
  <si>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</si>
  <si>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</si>
  <si>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</si>
  <si>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</si>
  <si>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</si>
  <si>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</si>
  <si>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</si>
  <si>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</si>
  <si>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</si>
  <si>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</si>
  <si>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</si>
  <si>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</si>
  <si>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</si>
  <si>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</si>
  <si>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</si>
  <si>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</si>
  <si>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</si>
  <si>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</si>
  <si>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</si>
  <si>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</si>
  <si>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</si>
  <si>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</si>
  <si>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</si>
  <si>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</si>
  <si>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</si>
  <si>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 xml:space="preserve">MTÜ Narva Tuletõrjeühing   </t>
  </si>
  <si>
    <t xml:space="preserve">EE502200221080540385 </t>
  </si>
  <si>
    <t>mtunarva@gmail.com</t>
  </si>
  <si>
    <t>Malmi 1, 20308 Narva linn</t>
  </si>
  <si>
    <t>26.08-03.09.2025</t>
  </si>
  <si>
    <t>26.08-28.09.2026</t>
  </si>
  <si>
    <t>Projekti kirjutamine.</t>
  </si>
  <si>
    <t>01.09.- 31.12.2025</t>
  </si>
  <si>
    <t>Projekti elluviimine. Laadija PSM JUNIOR Art.- 186001 firma Tartu Tuli OÜ (Pakkumine nr. 151082-M-M) soetamine.</t>
  </si>
  <si>
    <t>01.01.-14.01.2026</t>
  </si>
  <si>
    <t>Aruande esitamine.</t>
  </si>
  <si>
    <t>Aruande koostamine</t>
  </si>
  <si>
    <t>Pakkumiste küsimine ettevõtetelt (Tartu Tuli OÜ, Firetek OÜ, Tamrex), valik.</t>
  </si>
  <si>
    <t>Pakkumine nr. 151084-M-M</t>
  </si>
  <si>
    <t>Tartu Tuli OÜ</t>
  </si>
  <si>
    <t>Firetek OÜ</t>
  </si>
  <si>
    <t>Tamrex Ohutuse OÜ</t>
  </si>
  <si>
    <t>Narva kortermajade tuleohutus</t>
  </si>
  <si>
    <t>Koostamine projekti</t>
  </si>
  <si>
    <t xml:space="preserve">Taotluse ja projekti eelarve edastamine. </t>
  </si>
  <si>
    <t>Hinnapakkumine ei ole koostatud.</t>
  </si>
  <si>
    <t>Usaldusväärne firma. Hea tagasiside. Mõistlik hind.</t>
  </si>
  <si>
    <t>Leping Päästeametiga nr 1.1-8.3235KL 28.09.2022, kodunõustamise teenused.</t>
  </si>
  <si>
    <r>
      <rPr>
        <sz val="11"/>
        <rFont val="Aptos Narrow"/>
        <scheme val="minor"/>
      </rPr>
      <t xml:space="preserve">Meie eesmärk on soetada </t>
    </r>
    <r>
      <rPr>
        <sz val="11"/>
        <rFont val="Aptos Narrow (Body)"/>
      </rPr>
      <t>kaasaegsed professionaalsed töövahendid</t>
    </r>
    <r>
      <rPr>
        <sz val="11"/>
        <rFont val="Aptos Narrow"/>
        <scheme val="minor"/>
      </rPr>
      <t xml:space="preserve">, mis võimaldavad Narva Tuletõrjeühing MTÜ-l pakkuda </t>
    </r>
    <r>
      <rPr>
        <sz val="11"/>
        <rFont val="Aptos Narrow (Body)"/>
      </rPr>
      <t>kiiremat ja kvaliteetsemat</t>
    </r>
    <r>
      <rPr>
        <sz val="11"/>
        <rFont val="Aptos Narrow"/>
        <scheme val="minor"/>
      </rPr>
      <t xml:space="preserve"> pulberkustutite hooldusteenust. Korteriühistutele </t>
    </r>
    <r>
      <rPr>
        <sz val="11"/>
        <rFont val="Aptos Narrow (Body)"/>
      </rPr>
      <t>võimaldatakse</t>
    </r>
    <r>
      <rPr>
        <sz val="11"/>
        <rFont val="Aptos Narrow"/>
        <scheme val="minor"/>
      </rPr>
      <t xml:space="preserve"> tasuta teenust kolme aasta jooksul. See aitab inimestel sagedamini kontrollida oma tulekustuteid ning suurendab korras kustutite arvu elamutes. Trepikodades ja ühiskasutatavates ruumides</t>
    </r>
    <r>
      <rPr>
        <sz val="11"/>
        <rFont val="Aptos Narrow (Body)"/>
      </rPr>
      <t xml:space="preserve"> hakkab olema</t>
    </r>
    <r>
      <rPr>
        <sz val="11"/>
        <rFont val="Aptos Narrow"/>
        <scheme val="minor"/>
      </rPr>
      <t xml:space="preserve"> rohkem töökorras kustuteid. Kodud muutuvad ohutumaks ning tulekahjude risk väheneb. Töökindlad kustutid aitavad päästa elusid ja hoida vara.</t>
    </r>
    <r>
      <rPr>
        <sz val="11"/>
        <color theme="1"/>
        <rFont val="Aptos Narrow"/>
        <scheme val="minor"/>
      </rPr>
      <t xml:space="preserve">
Selle projektiga soovime muuta tulekustutide hoolduse kättesaadavamaks, pakkudes seda kõigile Narva korteriühistutele tasuta vähemalt kolmeks aastaks. </t>
    </r>
    <r>
      <rPr>
        <sz val="11"/>
        <rFont val="Aptos Narrow"/>
        <charset val="204"/>
        <scheme val="minor"/>
      </rPr>
      <t xml:space="preserve">Korteriühistuid hakkame pakutavast soodustusest teavitama hinnapakkumiste edastamisel. </t>
    </r>
    <r>
      <rPr>
        <sz val="11"/>
        <color theme="1"/>
        <rFont val="Aptos Narrow"/>
        <scheme val="minor"/>
      </rPr>
      <t>Projekti eesmärk: Tagada Narva korteriühistutele ligipääs pulberkustutite tehnilise hoolduse teenusele, et tõsta tuleohutuse taset ja vähendada tulekahjude riski. Tuleohutus on üks olulisemaid tegureid elanike heaolu tagamisel. MTÜ Narva Tuletõrjeühing soovib arendada ja laiendad</t>
    </r>
    <r>
      <rPr>
        <sz val="11"/>
        <rFont val="Aptos Narrow"/>
        <charset val="204"/>
        <scheme val="minor"/>
      </rPr>
      <t>a oma teenuste valikut, et paremini kaitsta linnaelanike elu ja vara. Kortermajades on kustutid sageli halvas seisukorras, kuna nende regulaarne hooldus on kulukas</t>
    </r>
    <r>
      <rPr>
        <sz val="11"/>
        <rFont val="Aptos Narrow"/>
        <scheme val="minor"/>
      </rPr>
      <t xml:space="preserve">.  </t>
    </r>
    <r>
      <rPr>
        <sz val="11"/>
        <rFont val="Aptos Narrow (Body)"/>
      </rPr>
      <t>Tasuta teenus loob võrdsed võimalused kõigile korteriühistutele, sõltumata nende rahalistest võimalustest</t>
    </r>
    <r>
      <rPr>
        <sz val="11"/>
        <rFont val="Aptos Narrow"/>
        <scheme val="minor"/>
      </rPr>
      <t xml:space="preserve">. Me usume, et sellised sammud aitavad luua turvalisema elukeskkonna. </t>
    </r>
    <r>
      <rPr>
        <sz val="11"/>
        <color rgb="FF00B050"/>
        <rFont val="Aptos Narrow"/>
        <scheme val="minor"/>
      </rPr>
      <t xml:space="preserve">    </t>
    </r>
  </si>
  <si>
    <t>Jelena Virolainen</t>
  </si>
  <si>
    <t>31.12.2025.a.</t>
  </si>
  <si>
    <t>22.08.2025.а.</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</si>
</sst>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
      <sz val="11"/>
      <name val="Aptos Narrow"/>
      <family val="2"/>
      <charset val="186"/>
      <scheme val="minor"/>
    </font>
    <font>
      <sz val="11"/>
      <name val="Aptos Narrow (Body)"/>
    </font>
    <font>
      <sz val="11"/>
      <color theme="1"/>
      <name val="Aptos Narrow"/>
      <scheme val="minor"/>
    </font>
    <font>
      <sz val="11"/>
      <name val="Aptos Narrow"/>
      <scheme val="minor"/>
    </font>
    <font>
      <sz val="11"/>
      <name val="Aptos Narrow"/>
      <charset val="204"/>
      <scheme val="minor"/>
    </font>
    <font>
      <sz val="11"/>
      <color rgb="FF00B050"/>
      <name val="Aptos Narrow"/>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14">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0" fillId="2" borderId="20" xfId="0" applyFill="1" applyBorder="1" applyAlignment="1">
      <alignment horizontal="center"/>
    </xf>
    <xf numFmtId="14" fontId="0" fillId="2" borderId="20" xfId="0" applyNumberFormat="1" applyFill="1" applyBorder="1" applyAlignment="1">
      <alignment horizontal="center" wrapText="1"/>
    </xf>
    <xf numFmtId="14" fontId="0" fillId="2" borderId="20" xfId="0" applyNumberFormat="1" applyFill="1" applyBorder="1" applyAlignment="1">
      <alignment horizontal="center"/>
    </xf>
    <xf numFmtId="0" fontId="12" fillId="2" borderId="24" xfId="1" applyFont="1" applyFill="1" applyBorder="1"/>
    <xf numFmtId="2" fontId="0" fillId="0" borderId="34" xfId="0" applyNumberFormat="1" applyBorder="1"/>
    <xf numFmtId="2" fontId="0" fillId="0" borderId="40" xfId="0" applyNumberFormat="1" applyBorder="1"/>
    <xf numFmtId="2" fontId="0" fillId="0" borderId="2" xfId="0" applyNumberFormat="1" applyBorder="1"/>
    <xf numFmtId="2" fontId="10" fillId="0" borderId="35" xfId="0" applyNumberFormat="1" applyFont="1" applyBorder="1"/>
    <xf numFmtId="2" fontId="0" fillId="2" borderId="1" xfId="0" applyNumberFormat="1" applyFill="1" applyBorder="1"/>
    <xf numFmtId="2" fontId="10" fillId="0" borderId="31" xfId="0" applyNumberFormat="1" applyFont="1" applyBorder="1"/>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14" fillId="2" borderId="8" xfId="0" applyFont="1" applyFill="1" applyBorder="1" applyAlignment="1">
      <alignment horizontal="left" wrapText="1"/>
    </xf>
    <xf numFmtId="0" fontId="0" fillId="2" borderId="9" xfId="0" applyFont="1" applyFill="1" applyBorder="1" applyAlignment="1">
      <alignment horizontal="left"/>
    </xf>
    <xf numFmtId="0" fontId="0" fillId="2" borderId="10" xfId="0" applyFont="1"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13" fillId="2" borderId="1" xfId="0" applyFont="1" applyFill="1" applyBorder="1" applyAlignment="1">
      <alignment horizontal="left" vertical="top"/>
    </xf>
    <xf numFmtId="0" fontId="12" fillId="2" borderId="1" xfId="0" applyFont="1" applyFill="1" applyBorder="1" applyAlignment="1">
      <alignment horizontal="left" vertical="top"/>
    </xf>
    <xf numFmtId="0" fontId="12" fillId="2" borderId="23" xfId="0" applyFont="1" applyFill="1" applyBorder="1" applyAlignment="1">
      <alignment horizontal="left" vertical="top"/>
    </xf>
    <xf numFmtId="0" fontId="0" fillId="2" borderId="1" xfId="0" applyFill="1" applyBorder="1" applyAlignment="1">
      <alignment horizontal="left" vertical="top"/>
    </xf>
    <xf numFmtId="0" fontId="0" fillId="2" borderId="2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15" xfId="0" applyFill="1" applyBorder="1" applyAlignment="1">
      <alignment horizontal="left" vertical="top" wrapText="1"/>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15" xfId="0" applyFill="1" applyBorder="1" applyAlignment="1">
      <alignment horizontal="left" vertical="top"/>
    </xf>
    <xf numFmtId="0" fontId="0" fillId="2" borderId="8" xfId="0" applyFill="1" applyBorder="1" applyAlignment="1">
      <alignment horizontal="left" wrapText="1"/>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16"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tunarv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tabSelected="1" zoomScale="150" workbookViewId="0">
      <selection activeCell="F12" sqref="F12"/>
    </sheetView>
  </sheetViews>
  <sheetFormatPr defaultColWidth="8.875" defaultRowHeight="14.25"/>
  <cols>
    <col min="1" max="1" width="36.125" customWidth="1"/>
    <col min="2" max="2" width="22.5" customWidth="1"/>
    <col min="3" max="3" width="31.5" customWidth="1"/>
    <col min="4" max="4" width="26.625" customWidth="1"/>
    <col min="5" max="5" width="10.5" customWidth="1"/>
    <col min="6" max="6" width="15.625" customWidth="1"/>
    <col min="7" max="7" width="12.5" customWidth="1"/>
  </cols>
  <sheetData>
    <row r="1" spans="1:4" ht="51" customHeight="1">
      <c r="A1" s="50" t="s">
        <v>22</v>
      </c>
      <c r="B1" s="50"/>
      <c r="C1" s="50"/>
      <c r="D1" s="50"/>
    </row>
    <row r="2" spans="1:4" ht="14.45" customHeight="1">
      <c r="A2" s="14"/>
      <c r="B2" s="14"/>
      <c r="C2" s="14"/>
      <c r="D2" s="14"/>
    </row>
    <row r="3" spans="1:4" ht="14.45" customHeight="1">
      <c r="A3" s="55" t="s">
        <v>34</v>
      </c>
      <c r="B3" s="55"/>
      <c r="C3" s="14"/>
      <c r="D3" s="14"/>
    </row>
    <row r="5" spans="1:4" ht="15" thickBot="1">
      <c r="A5" s="1" t="s">
        <v>0</v>
      </c>
    </row>
    <row r="6" spans="1:4">
      <c r="A6" s="11" t="s">
        <v>1</v>
      </c>
      <c r="B6" s="64"/>
      <c r="C6" s="65"/>
      <c r="D6" s="66"/>
    </row>
    <row r="7" spans="1:4">
      <c r="A7" s="12" t="s">
        <v>2</v>
      </c>
      <c r="B7" s="67"/>
      <c r="C7" s="68"/>
      <c r="D7" s="69"/>
    </row>
    <row r="8" spans="1:4">
      <c r="A8" s="12" t="s">
        <v>3</v>
      </c>
      <c r="B8" s="67"/>
      <c r="C8" s="68"/>
      <c r="D8" s="69"/>
    </row>
    <row r="9" spans="1:4" ht="15" thickBot="1">
      <c r="A9" s="13" t="s">
        <v>4</v>
      </c>
      <c r="B9" s="61"/>
      <c r="C9" s="62"/>
      <c r="D9" s="63"/>
    </row>
    <row r="11" spans="1:4" ht="15" thickBot="1">
      <c r="A11" s="1" t="s">
        <v>5</v>
      </c>
    </row>
    <row r="12" spans="1:4">
      <c r="A12" s="5" t="s">
        <v>6</v>
      </c>
      <c r="B12" s="28" t="s">
        <v>70</v>
      </c>
      <c r="C12" s="6" t="s">
        <v>7</v>
      </c>
      <c r="D12" s="28" t="s">
        <v>69</v>
      </c>
    </row>
    <row r="13" spans="1:4">
      <c r="A13" s="7" t="s">
        <v>35</v>
      </c>
      <c r="B13" s="73" t="s">
        <v>44</v>
      </c>
      <c r="C13" s="74"/>
      <c r="D13" s="75"/>
    </row>
    <row r="14" spans="1:4" ht="15">
      <c r="A14" s="8" t="s">
        <v>8</v>
      </c>
      <c r="B14" s="29">
        <v>80620018</v>
      </c>
      <c r="C14" s="4" t="s">
        <v>38</v>
      </c>
      <c r="D14" s="30" t="s">
        <v>45</v>
      </c>
    </row>
    <row r="15" spans="1:4">
      <c r="A15" s="7" t="s">
        <v>9</v>
      </c>
      <c r="B15" s="73" t="s">
        <v>47</v>
      </c>
      <c r="C15" s="74"/>
      <c r="D15" s="75"/>
    </row>
    <row r="16" spans="1:4">
      <c r="A16" s="7" t="s">
        <v>10</v>
      </c>
      <c r="B16" s="73" t="s">
        <v>68</v>
      </c>
      <c r="C16" s="74"/>
      <c r="D16" s="75"/>
    </row>
    <row r="17" spans="1:4" ht="15.75" thickBot="1">
      <c r="A17" s="9" t="s">
        <v>17</v>
      </c>
      <c r="B17" s="31">
        <v>53083838</v>
      </c>
      <c r="C17" s="10" t="s">
        <v>11</v>
      </c>
      <c r="D17" s="43" t="s">
        <v>46</v>
      </c>
    </row>
    <row r="20" spans="1:4" ht="15" thickBot="1">
      <c r="A20" s="2" t="s">
        <v>24</v>
      </c>
    </row>
    <row r="21" spans="1:4" ht="25.5" customHeight="1">
      <c r="A21" s="56" t="s">
        <v>37</v>
      </c>
      <c r="B21" s="57"/>
      <c r="C21" s="57"/>
      <c r="D21" s="58"/>
    </row>
    <row r="22" spans="1:4" ht="30" customHeight="1" thickBot="1">
      <c r="A22" s="93" t="s">
        <v>61</v>
      </c>
      <c r="B22" s="94"/>
      <c r="C22" s="94"/>
      <c r="D22" s="95"/>
    </row>
    <row r="23" spans="1:4" ht="15" thickBot="1"/>
    <row r="24" spans="1:4" ht="39" customHeight="1">
      <c r="A24" s="56" t="s">
        <v>36</v>
      </c>
      <c r="B24" s="57"/>
      <c r="C24" s="57"/>
      <c r="D24" s="58"/>
    </row>
    <row r="25" spans="1:4" ht="160.5" customHeight="1" thickBot="1">
      <c r="A25" s="70" t="s">
        <v>67</v>
      </c>
      <c r="B25" s="71"/>
      <c r="C25" s="71"/>
      <c r="D25" s="72"/>
    </row>
    <row r="26" spans="1:4" ht="15" thickBot="1">
      <c r="A26" s="20"/>
      <c r="B26" s="20"/>
      <c r="C26" s="20"/>
      <c r="D26" s="20"/>
    </row>
    <row r="27" spans="1:4" ht="15" thickBot="1">
      <c r="A27" s="56" t="s">
        <v>28</v>
      </c>
      <c r="B27" s="57"/>
      <c r="C27" s="57"/>
      <c r="D27" s="58"/>
    </row>
    <row r="28" spans="1:4" ht="32.450000000000003" customHeight="1">
      <c r="A28" s="21" t="s">
        <v>30</v>
      </c>
      <c r="B28" s="59" t="s">
        <v>29</v>
      </c>
      <c r="C28" s="59"/>
      <c r="D28" s="60"/>
    </row>
    <row r="29" spans="1:4">
      <c r="A29" s="41">
        <v>45891</v>
      </c>
      <c r="B29" s="82" t="s">
        <v>62</v>
      </c>
      <c r="C29" s="83"/>
      <c r="D29" s="84"/>
    </row>
    <row r="30" spans="1:4">
      <c r="A30" s="32" t="s">
        <v>48</v>
      </c>
      <c r="B30" s="85" t="s">
        <v>56</v>
      </c>
      <c r="C30" s="85"/>
      <c r="D30" s="86"/>
    </row>
    <row r="31" spans="1:4">
      <c r="A31" s="32" t="s">
        <v>49</v>
      </c>
      <c r="B31" s="85" t="s">
        <v>50</v>
      </c>
      <c r="C31" s="85"/>
      <c r="D31" s="86"/>
    </row>
    <row r="32" spans="1:4">
      <c r="A32" s="41">
        <v>45929</v>
      </c>
      <c r="B32" s="85" t="s">
        <v>63</v>
      </c>
      <c r="C32" s="85"/>
      <c r="D32" s="86"/>
    </row>
    <row r="33" spans="1:7" ht="27.75" customHeight="1">
      <c r="A33" s="41" t="s">
        <v>51</v>
      </c>
      <c r="B33" s="87" t="s">
        <v>52</v>
      </c>
      <c r="C33" s="88"/>
      <c r="D33" s="89"/>
    </row>
    <row r="34" spans="1:7">
      <c r="A34" s="40" t="s">
        <v>53</v>
      </c>
      <c r="B34" s="90" t="s">
        <v>55</v>
      </c>
      <c r="C34" s="91"/>
      <c r="D34" s="92"/>
    </row>
    <row r="35" spans="1:7" ht="15" thickBot="1">
      <c r="A35" s="42">
        <v>46402</v>
      </c>
      <c r="B35" s="98" t="s">
        <v>54</v>
      </c>
      <c r="C35" s="99"/>
      <c r="D35" s="100"/>
    </row>
    <row r="37" spans="1:7">
      <c r="A37" s="2" t="s">
        <v>12</v>
      </c>
    </row>
    <row r="38" spans="1:7" ht="32.450000000000003" customHeight="1" thickBot="1">
      <c r="A38" s="101" t="s">
        <v>25</v>
      </c>
      <c r="B38" s="101"/>
      <c r="C38" s="101"/>
      <c r="D38" s="101"/>
      <c r="E38" s="101"/>
      <c r="F38" s="101"/>
      <c r="G38" s="101"/>
    </row>
    <row r="39" spans="1:7" ht="70.5" customHeight="1" thickBot="1">
      <c r="A39" s="15" t="s">
        <v>13</v>
      </c>
      <c r="B39" s="16" t="s">
        <v>16</v>
      </c>
      <c r="C39" s="16" t="s">
        <v>21</v>
      </c>
      <c r="D39" s="16" t="s">
        <v>20</v>
      </c>
      <c r="E39" s="17" t="s">
        <v>14</v>
      </c>
      <c r="F39" s="17" t="s">
        <v>31</v>
      </c>
      <c r="G39" s="18" t="s">
        <v>15</v>
      </c>
    </row>
    <row r="40" spans="1:7">
      <c r="A40" s="34"/>
      <c r="B40" s="35"/>
      <c r="C40" s="35"/>
      <c r="D40" s="35"/>
      <c r="E40" s="22">
        <f>D40/1.24+C40/1.22+B40</f>
        <v>0</v>
      </c>
      <c r="F40" s="27">
        <f>E40-G40</f>
        <v>0</v>
      </c>
      <c r="G40" s="25">
        <f>E40-E40*0.1</f>
        <v>0</v>
      </c>
    </row>
    <row r="41" spans="1:7">
      <c r="A41" s="33" t="s">
        <v>57</v>
      </c>
      <c r="B41" s="48">
        <v>6330.2</v>
      </c>
      <c r="C41" s="29"/>
      <c r="D41" s="29"/>
      <c r="E41" s="46">
        <f t="shared" ref="E41:E56" si="0">D41/1.24+C41/1.22+B41</f>
        <v>6330.2</v>
      </c>
      <c r="F41" s="44">
        <f t="shared" ref="F41:F55" si="1">E41-G41</f>
        <v>633.01999999999953</v>
      </c>
      <c r="G41" s="45">
        <f>E41-E41*0.1</f>
        <v>5697.18</v>
      </c>
    </row>
    <row r="42" spans="1:7">
      <c r="A42" s="33"/>
      <c r="B42" s="29"/>
      <c r="C42" s="29"/>
      <c r="D42" s="29"/>
      <c r="E42" s="23">
        <f t="shared" si="0"/>
        <v>0</v>
      </c>
      <c r="F42" s="27">
        <f t="shared" si="1"/>
        <v>0</v>
      </c>
      <c r="G42" s="25">
        <f t="shared" ref="G42:G55" si="2">E42-E42*0.1</f>
        <v>0</v>
      </c>
    </row>
    <row r="43" spans="1:7">
      <c r="A43" s="33"/>
      <c r="B43" s="29"/>
      <c r="C43" s="29"/>
      <c r="D43" s="29"/>
      <c r="E43" s="23">
        <f t="shared" si="0"/>
        <v>0</v>
      </c>
      <c r="F43" s="27">
        <f t="shared" si="1"/>
        <v>0</v>
      </c>
      <c r="G43" s="25">
        <f t="shared" si="2"/>
        <v>0</v>
      </c>
    </row>
    <row r="44" spans="1:7">
      <c r="A44" s="33"/>
      <c r="B44" s="29"/>
      <c r="C44" s="29"/>
      <c r="D44" s="29"/>
      <c r="E44" s="23">
        <f t="shared" si="0"/>
        <v>0</v>
      </c>
      <c r="F44" s="27">
        <f t="shared" si="1"/>
        <v>0</v>
      </c>
      <c r="G44" s="25">
        <f t="shared" si="2"/>
        <v>0</v>
      </c>
    </row>
    <row r="45" spans="1:7">
      <c r="A45" s="33"/>
      <c r="B45" s="29"/>
      <c r="C45" s="29"/>
      <c r="D45" s="29"/>
      <c r="E45" s="23">
        <f t="shared" si="0"/>
        <v>0</v>
      </c>
      <c r="F45" s="27">
        <f t="shared" si="1"/>
        <v>0</v>
      </c>
      <c r="G45" s="25">
        <f t="shared" si="2"/>
        <v>0</v>
      </c>
    </row>
    <row r="46" spans="1:7">
      <c r="A46" s="33"/>
      <c r="B46" s="29"/>
      <c r="C46" s="29"/>
      <c r="D46" s="29"/>
      <c r="E46" s="23">
        <f t="shared" si="0"/>
        <v>0</v>
      </c>
      <c r="F46" s="27">
        <f t="shared" si="1"/>
        <v>0</v>
      </c>
      <c r="G46" s="25">
        <f t="shared" si="2"/>
        <v>0</v>
      </c>
    </row>
    <row r="47" spans="1:7">
      <c r="A47" s="33"/>
      <c r="B47" s="29"/>
      <c r="C47" s="29"/>
      <c r="D47" s="29"/>
      <c r="E47" s="23">
        <f t="shared" si="0"/>
        <v>0</v>
      </c>
      <c r="F47" s="27">
        <f t="shared" si="1"/>
        <v>0</v>
      </c>
      <c r="G47" s="25">
        <f t="shared" si="2"/>
        <v>0</v>
      </c>
    </row>
    <row r="48" spans="1:7">
      <c r="A48" s="33"/>
      <c r="B48" s="29"/>
      <c r="C48" s="29"/>
      <c r="D48" s="29"/>
      <c r="E48" s="23">
        <f t="shared" si="0"/>
        <v>0</v>
      </c>
      <c r="F48" s="27">
        <f t="shared" si="1"/>
        <v>0</v>
      </c>
      <c r="G48" s="25">
        <f t="shared" si="2"/>
        <v>0</v>
      </c>
    </row>
    <row r="49" spans="1:7">
      <c r="A49" s="33"/>
      <c r="B49" s="29"/>
      <c r="C49" s="29"/>
      <c r="D49" s="29"/>
      <c r="E49" s="23">
        <f t="shared" si="0"/>
        <v>0</v>
      </c>
      <c r="F49" s="27">
        <f t="shared" si="1"/>
        <v>0</v>
      </c>
      <c r="G49" s="25">
        <f t="shared" si="2"/>
        <v>0</v>
      </c>
    </row>
    <row r="50" spans="1:7">
      <c r="A50" s="33"/>
      <c r="B50" s="29"/>
      <c r="C50" s="29"/>
      <c r="D50" s="29"/>
      <c r="E50" s="23">
        <f t="shared" si="0"/>
        <v>0</v>
      </c>
      <c r="F50" s="27">
        <f t="shared" si="1"/>
        <v>0</v>
      </c>
      <c r="G50" s="25">
        <f t="shared" si="2"/>
        <v>0</v>
      </c>
    </row>
    <row r="51" spans="1:7">
      <c r="A51" s="33"/>
      <c r="B51" s="29"/>
      <c r="C51" s="29"/>
      <c r="D51" s="29"/>
      <c r="E51" s="23">
        <f t="shared" si="0"/>
        <v>0</v>
      </c>
      <c r="F51" s="27">
        <f t="shared" si="1"/>
        <v>0</v>
      </c>
      <c r="G51" s="25">
        <f t="shared" si="2"/>
        <v>0</v>
      </c>
    </row>
    <row r="52" spans="1:7">
      <c r="A52" s="33"/>
      <c r="B52" s="29"/>
      <c r="C52" s="29"/>
      <c r="D52" s="29"/>
      <c r="E52" s="23">
        <f t="shared" si="0"/>
        <v>0</v>
      </c>
      <c r="F52" s="27">
        <f t="shared" si="1"/>
        <v>0</v>
      </c>
      <c r="G52" s="25">
        <f t="shared" si="2"/>
        <v>0</v>
      </c>
    </row>
    <row r="53" spans="1:7">
      <c r="A53" s="33"/>
      <c r="B53" s="29"/>
      <c r="C53" s="29"/>
      <c r="D53" s="29"/>
      <c r="E53" s="23">
        <f t="shared" si="0"/>
        <v>0</v>
      </c>
      <c r="F53" s="27">
        <f t="shared" si="1"/>
        <v>0</v>
      </c>
      <c r="G53" s="25">
        <f t="shared" si="2"/>
        <v>0</v>
      </c>
    </row>
    <row r="54" spans="1:7">
      <c r="A54" s="33"/>
      <c r="B54" s="35"/>
      <c r="C54" s="35"/>
      <c r="D54" s="35"/>
      <c r="E54" s="23">
        <f t="shared" si="0"/>
        <v>0</v>
      </c>
      <c r="F54" s="27">
        <f t="shared" si="1"/>
        <v>0</v>
      </c>
      <c r="G54" s="25">
        <f t="shared" si="2"/>
        <v>0</v>
      </c>
    </row>
    <row r="55" spans="1:7">
      <c r="A55" s="33"/>
      <c r="B55" s="29"/>
      <c r="C55" s="29"/>
      <c r="D55" s="29"/>
      <c r="E55" s="23">
        <f t="shared" si="0"/>
        <v>0</v>
      </c>
      <c r="F55" s="27">
        <f t="shared" si="1"/>
        <v>0</v>
      </c>
      <c r="G55" s="25">
        <f t="shared" si="2"/>
        <v>0</v>
      </c>
    </row>
    <row r="56" spans="1:7" ht="15" thickBot="1">
      <c r="A56" s="36"/>
      <c r="B56" s="29"/>
      <c r="C56" s="29"/>
      <c r="D56" s="29"/>
      <c r="E56" s="24">
        <f t="shared" si="0"/>
        <v>0</v>
      </c>
      <c r="F56" s="26">
        <f t="shared" ref="F56" si="3">E56-G56</f>
        <v>0</v>
      </c>
      <c r="G56" s="25">
        <f t="shared" ref="G56" si="4">E56-E56*0.1</f>
        <v>0</v>
      </c>
    </row>
    <row r="57" spans="1:7" s="3" customFormat="1" ht="30.95" customHeight="1" thickBot="1">
      <c r="A57" s="19" t="s">
        <v>23</v>
      </c>
      <c r="B57" s="49">
        <f t="shared" ref="B57:D57" si="5">SUM(B40:B56)</f>
        <v>6330.2</v>
      </c>
      <c r="C57" s="38">
        <f t="shared" si="5"/>
        <v>0</v>
      </c>
      <c r="D57" s="38">
        <f t="shared" si="5"/>
        <v>0</v>
      </c>
      <c r="E57" s="47">
        <f>SUM(E40:E56)</f>
        <v>6330.2</v>
      </c>
      <c r="F57" s="39">
        <f>SUM(F40:F56)</f>
        <v>633.01999999999953</v>
      </c>
      <c r="G57" s="37">
        <f>SUM(G40:G56)</f>
        <v>5697.18</v>
      </c>
    </row>
    <row r="58" spans="1:7" s="3" customFormat="1" ht="15.95" customHeight="1" thickBot="1">
      <c r="A58" s="76" t="s">
        <v>43</v>
      </c>
      <c r="B58" s="77"/>
      <c r="C58" s="77"/>
      <c r="D58" s="77"/>
      <c r="E58" s="78"/>
      <c r="F58" s="107"/>
      <c r="G58" s="108"/>
    </row>
    <row r="59" spans="1:7" s="3" customFormat="1" ht="15.75" thickBot="1">
      <c r="A59" s="96" t="s">
        <v>42</v>
      </c>
      <c r="B59" s="97"/>
      <c r="C59" s="97"/>
      <c r="D59" s="97"/>
      <c r="E59" s="97"/>
      <c r="F59" s="105">
        <f>G57-F58</f>
        <v>5697.18</v>
      </c>
      <c r="G59" s="106"/>
    </row>
    <row r="60" spans="1:7" ht="15" thickBot="1"/>
    <row r="61" spans="1:7" ht="90.75" thickBot="1">
      <c r="A61" s="19" t="s">
        <v>33</v>
      </c>
      <c r="B61" s="102" t="s">
        <v>66</v>
      </c>
      <c r="C61" s="102"/>
      <c r="D61" s="102"/>
      <c r="E61" s="103"/>
    </row>
    <row r="63" spans="1:7" ht="26.1" customHeight="1" thickBot="1">
      <c r="A63" s="104" t="s">
        <v>41</v>
      </c>
      <c r="B63" s="104"/>
      <c r="C63" s="104"/>
      <c r="D63" s="104"/>
      <c r="E63" s="104"/>
    </row>
    <row r="64" spans="1:7" ht="30.6" customHeight="1">
      <c r="A64" s="53" t="s">
        <v>13</v>
      </c>
      <c r="B64" s="54"/>
      <c r="C64" s="51" t="s">
        <v>18</v>
      </c>
      <c r="D64" s="51"/>
      <c r="E64" s="52"/>
    </row>
    <row r="65" spans="1:5">
      <c r="A65" s="79" t="s">
        <v>65</v>
      </c>
      <c r="B65" s="80"/>
      <c r="C65" s="80" t="s">
        <v>58</v>
      </c>
      <c r="D65" s="80"/>
      <c r="E65" s="81"/>
    </row>
    <row r="66" spans="1:5">
      <c r="A66" s="79" t="s">
        <v>64</v>
      </c>
      <c r="B66" s="80"/>
      <c r="C66" s="80" t="s">
        <v>59</v>
      </c>
      <c r="D66" s="80"/>
      <c r="E66" s="81"/>
    </row>
    <row r="67" spans="1:5">
      <c r="A67" s="79" t="s">
        <v>64</v>
      </c>
      <c r="B67" s="80"/>
      <c r="C67" s="80" t="s">
        <v>60</v>
      </c>
      <c r="D67" s="80"/>
      <c r="E67" s="81"/>
    </row>
    <row r="68" spans="1:5">
      <c r="A68" s="79"/>
      <c r="B68" s="80"/>
      <c r="C68" s="80"/>
      <c r="D68" s="80"/>
      <c r="E68" s="81"/>
    </row>
    <row r="69" spans="1:5">
      <c r="A69" s="79"/>
      <c r="B69" s="80"/>
      <c r="C69" s="80"/>
      <c r="D69" s="80"/>
      <c r="E69" s="81"/>
    </row>
    <row r="70" spans="1:5">
      <c r="A70" s="79"/>
      <c r="B70" s="80"/>
      <c r="C70" s="80"/>
      <c r="D70" s="80"/>
      <c r="E70" s="81"/>
    </row>
    <row r="71" spans="1:5" ht="15" thickBot="1">
      <c r="A71" s="109"/>
      <c r="B71" s="110"/>
      <c r="C71" s="110"/>
      <c r="D71" s="110"/>
      <c r="E71" s="111"/>
    </row>
    <row r="73" spans="1:5" ht="15">
      <c r="A73" s="3" t="s">
        <v>32</v>
      </c>
    </row>
    <row r="74" spans="1:5" ht="15">
      <c r="A74" s="3" t="s">
        <v>26</v>
      </c>
    </row>
    <row r="75" spans="1:5" ht="15">
      <c r="A75" s="3" t="s">
        <v>27</v>
      </c>
    </row>
    <row r="76" spans="1:5" ht="15">
      <c r="A76" s="3" t="s">
        <v>39</v>
      </c>
    </row>
    <row r="77" spans="1:5" ht="15">
      <c r="A77" s="3" t="s">
        <v>40</v>
      </c>
    </row>
    <row r="79" spans="1:5">
      <c r="A79" s="2" t="s">
        <v>10</v>
      </c>
      <c r="B79" s="112" t="s">
        <v>68</v>
      </c>
      <c r="C79" s="112"/>
    </row>
    <row r="80" spans="1:5">
      <c r="B80" s="113" t="s">
        <v>19</v>
      </c>
      <c r="C80" s="113"/>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Sheet1!_Hlk102996774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user</cp:lastModifiedBy>
  <dcterms:created xsi:type="dcterms:W3CDTF">2025-08-12T06:56:37Z</dcterms:created>
  <dcterms:modified xsi:type="dcterms:W3CDTF">2025-09-24T10:42:43Z</dcterms:modified>
</cp:coreProperties>
</file>